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E6ED06C-92B3-4C5D-AE69-50FECDEDA1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1" i="1" l="1"/>
  <c r="L82" i="1" l="1"/>
  <c r="J82" i="1"/>
  <c r="J6" i="1" l="1"/>
  <c r="L194" i="1" l="1"/>
  <c r="L184" i="1"/>
  <c r="L195" i="1" s="1"/>
  <c r="L175" i="1"/>
  <c r="L165" i="1"/>
  <c r="L176" i="1" s="1"/>
  <c r="L156" i="1"/>
  <c r="L146" i="1"/>
  <c r="L157" i="1" s="1"/>
  <c r="L137" i="1"/>
  <c r="L127" i="1"/>
  <c r="L118" i="1"/>
  <c r="L108" i="1"/>
  <c r="L100" i="1"/>
  <c r="L99" i="1"/>
  <c r="L89" i="1"/>
  <c r="L80" i="1"/>
  <c r="L70" i="1"/>
  <c r="L81" i="1" s="1"/>
  <c r="L61" i="1"/>
  <c r="L51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H100" i="1" s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38" i="1" l="1"/>
  <c r="J157" i="1"/>
  <c r="L43" i="1"/>
  <c r="I43" i="1"/>
  <c r="G100" i="1"/>
  <c r="H176" i="1"/>
  <c r="J195" i="1"/>
  <c r="L62" i="1"/>
  <c r="L119" i="1"/>
  <c r="J119" i="1"/>
  <c r="I100" i="1"/>
  <c r="H157" i="1"/>
  <c r="J176" i="1"/>
  <c r="L138" i="1"/>
  <c r="I81" i="1"/>
  <c r="H81" i="1"/>
  <c r="G81" i="1"/>
  <c r="G62" i="1"/>
  <c r="L196" i="1"/>
  <c r="F119" i="1"/>
  <c r="F138" i="1"/>
  <c r="F157" i="1"/>
  <c r="F176" i="1"/>
  <c r="F195" i="1"/>
  <c r="I24" i="1"/>
  <c r="F24" i="1"/>
  <c r="F196" i="1" s="1"/>
  <c r="J24" i="1"/>
  <c r="J196" i="1" s="1"/>
  <c r="H24" i="1"/>
  <c r="G24" i="1"/>
  <c r="I196" i="1" l="1"/>
  <c r="H196" i="1"/>
  <c r="G196" i="1"/>
</calcChain>
</file>

<file path=xl/sharedStrings.xml><?xml version="1.0" encoding="utf-8"?>
<sst xmlns="http://schemas.openxmlformats.org/spreadsheetml/2006/main" count="226" uniqueCount="69">
  <si>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</si>
  <si>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</si>
  <si>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</si>
  <si>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</si>
  <si>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</si>
  <si>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</si>
  <si>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</si>
  <si>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</si>
  <si>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</si>
  <si>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</si>
  <si>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</si>
  <si>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</si>
  <si>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</si>
  <si>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</si>
  <si>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</si>
  <si>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</si>
  <si>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</si>
  <si>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</si>
  <si>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</si>
  <si>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</si>
  <si>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</si>
  <si>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</si>
  <si>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</si>
  <si>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</si>
  <si>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</si>
  <si>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</si>
  <si>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</si>
  <si>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</si>
  <si>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</si>
  <si>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</si>
  <si>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</si>
  <si>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</si>
  <si>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</si>
  <si>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</si>
  <si>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</si>
  <si>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</si>
  <si>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</si>
  <si>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</si>
  <si>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</si>
  <si>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ООО "СтандартПродукт"</t>
  </si>
  <si>
    <t>Татауров К.Е.</t>
  </si>
  <si>
    <t>Блины со сгущенкой</t>
  </si>
  <si>
    <t>Чай с лимоном и сахаром</t>
  </si>
  <si>
    <t>Хлеб из муки пшеничной</t>
  </si>
  <si>
    <t>Фрукт сезонный</t>
  </si>
  <si>
    <t>Картофель тушеный с отварной птицей</t>
  </si>
  <si>
    <t>Чай с сахаром</t>
  </si>
  <si>
    <t>овощи</t>
  </si>
  <si>
    <t>Овощ сезонный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</si>
  <si>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</si>
  <si>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</si>
  <si>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</si>
  <si>
    <t>Запеканка из творога с молоком сгущенным</t>
  </si>
  <si>
    <t>Компот из плодов (яблоки) и кондитерское изделие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</si>
  <si>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</si>
  <si>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</si>
  <si>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</si>
  <si>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</si>
  <si>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Макароны с сыром и овощ сезонный</t>
  </si>
  <si>
    <t>Кофейный напиток злаковый на молоке</t>
  </si>
  <si>
    <t>Плов рисовый с овощами и птицей</t>
  </si>
  <si>
    <t>Компот из плодов (яблоки)</t>
  </si>
  <si>
    <t>Каша пшенная</t>
  </si>
  <si>
    <t>Чай с лимоном и сахаром и кондитерское изделие</t>
  </si>
  <si>
    <t>Пюре картофельное и нагетсы куриные с овощем сезонным</t>
  </si>
  <si>
    <t>6704,354,402</t>
  </si>
  <si>
    <t>Пельмени с маслом сливочным</t>
  </si>
  <si>
    <t>МОУ "Воскресенская школа"</t>
  </si>
  <si>
    <t>340, 228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</si>
</sst>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161" activePane="bottomRight" state="frozen"/>
      <selection pane="topRight" activeCell="E1" sqref="E1"/>
      <selection pane="bottomLeft" activeCell="A6" sqref="A6"/>
      <selection pane="bottomRight" activeCell="F146" sqref="F146"/>
    </sheetView>
  </sheetViews>
  <sheetFormatPr defaultColWidth="9.08984375" defaultRowHeight="12.5" x14ac:dyDescent="0.25"/>
  <cols>
    <col min="1" max="1" width="4.6328125" style="2" customWidth="1"/>
    <col min="2" max="2" width="5.36328125" style="2" customWidth="1"/>
    <col min="3" max="3" width="9.08984375" style="1"/>
    <col min="4" max="4" width="11.54296875" style="1" customWidth="1"/>
    <col min="5" max="5" width="52.54296875" style="2" customWidth="1"/>
    <col min="6" max="6" width="9.36328125" style="2" customWidth="1"/>
    <col min="7" max="7" width="10" style="2" customWidth="1"/>
    <col min="8" max="8" width="7.54296875" style="2" customWidth="1"/>
    <col min="9" max="9" width="6.90625" style="2" customWidth="1"/>
    <col min="10" max="10" width="8.08984375" style="2" customWidth="1"/>
    <col min="11" max="11" width="10" style="2" customWidth="1"/>
    <col min="12" max="16384" width="9.08984375" style="2"/>
  </cols>
  <sheetData>
    <row r="1" spans="1:12" ht="14.5" x14ac:dyDescent="0.35">
      <c r="A1" s="1" t="s">
        <v>7</v>
      </c>
      <c r="C1" s="51" t="s">
        <v>67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5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2025</v>
      </c>
      <c r="K3" s="50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180</v>
      </c>
      <c r="G6" s="40">
        <v>17</v>
      </c>
      <c r="H6" s="40">
        <v>15</v>
      </c>
      <c r="I6" s="40">
        <v>84</v>
      </c>
      <c r="J6" s="40">
        <f>268+151</f>
        <v>419</v>
      </c>
      <c r="K6" s="41">
        <v>15.16</v>
      </c>
      <c r="L6" s="40">
        <v>50</v>
      </c>
    </row>
    <row r="7" spans="1:12" ht="14.5" x14ac:dyDescent="0.3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5" x14ac:dyDescent="0.3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</v>
      </c>
      <c r="H8" s="43">
        <v>0</v>
      </c>
      <c r="I8" s="43">
        <v>6</v>
      </c>
      <c r="J8" s="43">
        <v>23</v>
      </c>
      <c r="K8" s="44">
        <v>53</v>
      </c>
      <c r="L8" s="43">
        <v>15</v>
      </c>
    </row>
    <row r="9" spans="1:12" ht="14.5" x14ac:dyDescent="0.35">
      <c r="A9" s="23"/>
      <c r="B9" s="15"/>
      <c r="C9" s="11"/>
      <c r="D9" s="7" t="s">
        <v>23</v>
      </c>
      <c r="E9" s="42" t="s">
        <v>43</v>
      </c>
      <c r="F9" s="43">
        <v>20</v>
      </c>
      <c r="G9" s="43">
        <v>2</v>
      </c>
      <c r="H9" s="43">
        <v>0</v>
      </c>
      <c r="I9" s="43">
        <v>14</v>
      </c>
      <c r="J9" s="43">
        <v>57</v>
      </c>
      <c r="K9" s="44">
        <v>102</v>
      </c>
      <c r="L9" s="43">
        <v>5</v>
      </c>
    </row>
    <row r="10" spans="1:12" ht="14.5" x14ac:dyDescent="0.3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0</v>
      </c>
      <c r="H10" s="43">
        <v>0</v>
      </c>
      <c r="I10" s="43">
        <v>10</v>
      </c>
      <c r="J10" s="43">
        <v>26</v>
      </c>
      <c r="K10" s="44">
        <v>403</v>
      </c>
      <c r="L10" s="43">
        <v>20</v>
      </c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19</v>
      </c>
      <c r="H13" s="19">
        <f t="shared" si="0"/>
        <v>15</v>
      </c>
      <c r="I13" s="19">
        <f t="shared" si="0"/>
        <v>114</v>
      </c>
      <c r="J13" s="19">
        <f t="shared" si="0"/>
        <v>525</v>
      </c>
      <c r="K13" s="25"/>
      <c r="L13" s="19">
        <f t="shared" ref="L13" si="1">SUM(L6:L12)</f>
        <v>90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5" x14ac:dyDescent="0.3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5" x14ac:dyDescent="0.3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</v>
      </c>
      <c r="G24" s="32">
        <f t="shared" ref="G24:J24" si="4">G13+G23</f>
        <v>19</v>
      </c>
      <c r="H24" s="32">
        <f t="shared" si="4"/>
        <v>15</v>
      </c>
      <c r="I24" s="32">
        <f t="shared" si="4"/>
        <v>114</v>
      </c>
      <c r="J24" s="32">
        <f t="shared" si="4"/>
        <v>525</v>
      </c>
      <c r="K24" s="32"/>
      <c r="L24" s="32">
        <f t="shared" ref="L24" si="5">L13+L23</f>
        <v>90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200</v>
      </c>
      <c r="G25" s="40">
        <v>20</v>
      </c>
      <c r="H25" s="40">
        <v>22</v>
      </c>
      <c r="I25" s="40">
        <v>23</v>
      </c>
      <c r="J25" s="40">
        <v>369</v>
      </c>
      <c r="K25" s="41">
        <v>220</v>
      </c>
      <c r="L25" s="40">
        <v>52</v>
      </c>
    </row>
    <row r="26" spans="1:12" ht="14.5" x14ac:dyDescent="0.3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</v>
      </c>
      <c r="H27" s="43">
        <v>0</v>
      </c>
      <c r="I27" s="43">
        <v>6</v>
      </c>
      <c r="J27" s="43">
        <v>21</v>
      </c>
      <c r="K27" s="44">
        <v>52</v>
      </c>
      <c r="L27" s="43">
        <v>10</v>
      </c>
    </row>
    <row r="28" spans="1:12" ht="14.5" x14ac:dyDescent="0.3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3</v>
      </c>
      <c r="H28" s="43">
        <v>1</v>
      </c>
      <c r="I28" s="43">
        <v>28</v>
      </c>
      <c r="J28" s="43">
        <v>112</v>
      </c>
      <c r="K28" s="44">
        <v>103</v>
      </c>
      <c r="L28" s="43">
        <v>8</v>
      </c>
    </row>
    <row r="29" spans="1:12" ht="14.5" x14ac:dyDescent="0.35">
      <c r="A29" s="14"/>
      <c r="B29" s="15"/>
      <c r="C29" s="11"/>
      <c r="D29" s="7" t="s">
        <v>47</v>
      </c>
      <c r="E29" s="42" t="s">
        <v>48</v>
      </c>
      <c r="F29" s="43">
        <v>60</v>
      </c>
      <c r="G29" s="43">
        <v>0</v>
      </c>
      <c r="H29" s="43">
        <v>0</v>
      </c>
      <c r="I29" s="43">
        <v>10</v>
      </c>
      <c r="J29" s="43">
        <v>45</v>
      </c>
      <c r="K29" s="44">
        <v>402</v>
      </c>
      <c r="L29" s="43">
        <v>20</v>
      </c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23</v>
      </c>
      <c r="H32" s="19">
        <f t="shared" ref="H32" si="7">SUM(H25:H31)</f>
        <v>23</v>
      </c>
      <c r="I32" s="19">
        <f t="shared" ref="I32" si="8">SUM(I25:I31)</f>
        <v>67</v>
      </c>
      <c r="J32" s="19">
        <f t="shared" ref="J32:L32" si="9">SUM(J25:J31)</f>
        <v>547</v>
      </c>
      <c r="K32" s="25"/>
      <c r="L32" s="19">
        <f t="shared" si="9"/>
        <v>90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5" x14ac:dyDescent="0.3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5" x14ac:dyDescent="0.3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5" x14ac:dyDescent="0.3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5" x14ac:dyDescent="0.3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 t="shared" ref="G43" si="14">G32+G42</f>
        <v>23</v>
      </c>
      <c r="H43" s="32">
        <f t="shared" ref="H43" si="15">H32+H42</f>
        <v>23</v>
      </c>
      <c r="I43" s="32">
        <f t="shared" ref="I43" si="16">I32+I42</f>
        <v>67</v>
      </c>
      <c r="J43" s="32">
        <f t="shared" ref="J43:L43" si="17">J32+J42</f>
        <v>547</v>
      </c>
      <c r="K43" s="32"/>
      <c r="L43" s="32">
        <f t="shared" si="17"/>
        <v>90</v>
      </c>
    </row>
    <row r="44" spans="1:12" ht="15" thickBot="1" x14ac:dyDescent="0.4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150</v>
      </c>
      <c r="G44" s="40">
        <v>6</v>
      </c>
      <c r="H44" s="40">
        <v>3</v>
      </c>
      <c r="I44" s="40">
        <v>21</v>
      </c>
      <c r="J44" s="40">
        <v>289</v>
      </c>
      <c r="K44" s="41">
        <v>106</v>
      </c>
      <c r="L44" s="40">
        <v>42</v>
      </c>
    </row>
    <row r="45" spans="1:12" ht="14.5" x14ac:dyDescent="0.35">
      <c r="A45" s="23"/>
      <c r="B45" s="15"/>
      <c r="C45" s="11"/>
      <c r="D45" s="5" t="s">
        <v>21</v>
      </c>
      <c r="E45" s="42" t="s">
        <v>50</v>
      </c>
      <c r="F45" s="43">
        <v>150</v>
      </c>
      <c r="G45" s="43">
        <v>6</v>
      </c>
      <c r="H45" s="43">
        <v>3</v>
      </c>
      <c r="I45" s="43">
        <v>21</v>
      </c>
      <c r="J45" s="43">
        <v>87</v>
      </c>
      <c r="K45" s="44">
        <v>245</v>
      </c>
      <c r="L45" s="43">
        <v>25</v>
      </c>
    </row>
    <row r="46" spans="1:12" ht="14.5" x14ac:dyDescent="0.3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1</v>
      </c>
      <c r="H46" s="43">
        <v>0</v>
      </c>
      <c r="I46" s="43">
        <v>27</v>
      </c>
      <c r="J46" s="43">
        <v>84</v>
      </c>
      <c r="K46" s="44">
        <v>10</v>
      </c>
      <c r="L46" s="43">
        <v>15</v>
      </c>
    </row>
    <row r="47" spans="1:12" ht="14.5" x14ac:dyDescent="0.3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3</v>
      </c>
      <c r="H47" s="43">
        <v>1</v>
      </c>
      <c r="I47" s="43">
        <v>28</v>
      </c>
      <c r="J47" s="43">
        <v>113</v>
      </c>
      <c r="K47" s="44">
        <v>103</v>
      </c>
      <c r="L47" s="43">
        <v>8</v>
      </c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16</v>
      </c>
      <c r="H51" s="19">
        <f t="shared" ref="H51" si="19">SUM(H44:H50)</f>
        <v>7</v>
      </c>
      <c r="I51" s="19">
        <f t="shared" ref="I51" si="20">SUM(I44:I50)</f>
        <v>97</v>
      </c>
      <c r="J51" s="19">
        <f t="shared" ref="J51:L51" si="21">SUM(J44:J50)</f>
        <v>573</v>
      </c>
      <c r="K51" s="25"/>
      <c r="L51" s="19">
        <f t="shared" si="21"/>
        <v>90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5" x14ac:dyDescent="0.3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5" x14ac:dyDescent="0.3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5" x14ac:dyDescent="0.3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540</v>
      </c>
      <c r="G62" s="32">
        <f t="shared" ref="G62" si="26">G51+G61</f>
        <v>16</v>
      </c>
      <c r="H62" s="32">
        <f t="shared" ref="H62" si="27">H51+H61</f>
        <v>7</v>
      </c>
      <c r="I62" s="32">
        <f t="shared" ref="I62" si="28">I51+I61</f>
        <v>97</v>
      </c>
      <c r="J62" s="32">
        <f t="shared" ref="J62:L62" si="29">J51+J61</f>
        <v>573</v>
      </c>
      <c r="K62" s="32"/>
      <c r="L62" s="32">
        <f t="shared" si="29"/>
        <v>90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200</v>
      </c>
      <c r="G63" s="40">
        <v>31</v>
      </c>
      <c r="H63" s="40">
        <v>25</v>
      </c>
      <c r="I63" s="40">
        <v>54</v>
      </c>
      <c r="J63" s="40">
        <v>210</v>
      </c>
      <c r="K63" s="41">
        <v>239</v>
      </c>
      <c r="L63" s="40">
        <v>50</v>
      </c>
    </row>
    <row r="64" spans="1:12" ht="14.5" x14ac:dyDescent="0.3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53</v>
      </c>
      <c r="F65" s="43">
        <v>250</v>
      </c>
      <c r="G65" s="43">
        <v>3</v>
      </c>
      <c r="H65" s="43">
        <v>1</v>
      </c>
      <c r="I65" s="43">
        <v>42</v>
      </c>
      <c r="J65" s="43">
        <v>170</v>
      </c>
      <c r="K65" s="44">
        <v>415.9</v>
      </c>
      <c r="L65" s="43">
        <v>30</v>
      </c>
    </row>
    <row r="66" spans="1:12" ht="14.5" x14ac:dyDescent="0.35">
      <c r="A66" s="23"/>
      <c r="B66" s="15"/>
      <c r="C66" s="11"/>
      <c r="D66" s="7" t="s">
        <v>23</v>
      </c>
      <c r="E66" s="42" t="s">
        <v>43</v>
      </c>
      <c r="F66" s="43">
        <v>60</v>
      </c>
      <c r="G66" s="43">
        <v>5</v>
      </c>
      <c r="H66" s="43">
        <v>1</v>
      </c>
      <c r="I66" s="43">
        <v>42</v>
      </c>
      <c r="J66" s="43">
        <v>170</v>
      </c>
      <c r="K66" s="44">
        <v>104</v>
      </c>
      <c r="L66" s="43">
        <v>10</v>
      </c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39</v>
      </c>
      <c r="H70" s="19">
        <f t="shared" ref="H70" si="31">SUM(H63:H69)</f>
        <v>27</v>
      </c>
      <c r="I70" s="19">
        <f t="shared" ref="I70" si="32">SUM(I63:I69)</f>
        <v>138</v>
      </c>
      <c r="J70" s="19">
        <f t="shared" ref="J70:L70" si="33">SUM(J63:J69)</f>
        <v>550</v>
      </c>
      <c r="K70" s="25"/>
      <c r="L70" s="19">
        <f t="shared" si="33"/>
        <v>90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5" x14ac:dyDescent="0.3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5" x14ac:dyDescent="0.3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5" x14ac:dyDescent="0.3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510</v>
      </c>
      <c r="G81" s="32">
        <f t="shared" ref="G81" si="38">G70+G80</f>
        <v>39</v>
      </c>
      <c r="H81" s="32">
        <f t="shared" ref="H81" si="39">H70+H80</f>
        <v>27</v>
      </c>
      <c r="I81" s="32">
        <f t="shared" ref="I81" si="40">I70+I80</f>
        <v>138</v>
      </c>
      <c r="J81" s="32">
        <f t="shared" ref="J81:L81" si="41">J70+J80</f>
        <v>550</v>
      </c>
      <c r="K81" s="32"/>
      <c r="L81" s="32">
        <f t="shared" si="41"/>
        <v>90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240</v>
      </c>
      <c r="G82" s="40">
        <v>21</v>
      </c>
      <c r="H82" s="40">
        <v>18</v>
      </c>
      <c r="I82" s="40">
        <v>36</v>
      </c>
      <c r="J82" s="40">
        <f>203+178</f>
        <v>381</v>
      </c>
      <c r="K82" s="41" t="s">
        <v>68</v>
      </c>
      <c r="L82" s="40">
        <f>37+15</f>
        <v>52</v>
      </c>
    </row>
    <row r="83" spans="1:12" ht="14.5" x14ac:dyDescent="0.3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0</v>
      </c>
      <c r="H84" s="43">
        <v>0</v>
      </c>
      <c r="I84" s="43">
        <v>10</v>
      </c>
      <c r="J84" s="43">
        <v>102</v>
      </c>
      <c r="K84" s="44">
        <v>415</v>
      </c>
      <c r="L84" s="43">
        <v>13</v>
      </c>
    </row>
    <row r="85" spans="1:12" ht="14.5" x14ac:dyDescent="0.35">
      <c r="A85" s="23"/>
      <c r="B85" s="15"/>
      <c r="C85" s="11"/>
      <c r="D85" s="7" t="s">
        <v>23</v>
      </c>
      <c r="E85" s="42" t="s">
        <v>57</v>
      </c>
      <c r="F85" s="43">
        <v>40</v>
      </c>
      <c r="G85" s="43">
        <v>2</v>
      </c>
      <c r="H85" s="43">
        <v>0</v>
      </c>
      <c r="I85" s="43">
        <v>16</v>
      </c>
      <c r="J85" s="43">
        <v>79</v>
      </c>
      <c r="K85" s="44">
        <v>411</v>
      </c>
      <c r="L85" s="43">
        <v>5</v>
      </c>
    </row>
    <row r="86" spans="1:12" ht="14.5" x14ac:dyDescent="0.35">
      <c r="A86" s="23"/>
      <c r="B86" s="15"/>
      <c r="C86" s="11"/>
      <c r="D86" s="7" t="s">
        <v>24</v>
      </c>
      <c r="E86" s="42" t="s">
        <v>56</v>
      </c>
      <c r="F86" s="43">
        <v>100</v>
      </c>
      <c r="G86" s="43">
        <v>0</v>
      </c>
      <c r="H86" s="43">
        <v>0</v>
      </c>
      <c r="I86" s="43">
        <v>10</v>
      </c>
      <c r="J86" s="43">
        <v>26</v>
      </c>
      <c r="K86" s="44">
        <v>403</v>
      </c>
      <c r="L86" s="43">
        <v>20</v>
      </c>
    </row>
    <row r="87" spans="1:12" ht="14.5" x14ac:dyDescent="0.3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23</v>
      </c>
      <c r="H89" s="19">
        <f t="shared" ref="H89" si="43">SUM(H82:H88)</f>
        <v>18</v>
      </c>
      <c r="I89" s="19">
        <f t="shared" ref="I89" si="44">SUM(I82:I88)</f>
        <v>72</v>
      </c>
      <c r="J89" s="19">
        <f t="shared" ref="J89:L89" si="45">SUM(J82:J88)</f>
        <v>588</v>
      </c>
      <c r="K89" s="25"/>
      <c r="L89" s="19">
        <f t="shared" si="45"/>
        <v>90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5" x14ac:dyDescent="0.3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5" x14ac:dyDescent="0.3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580</v>
      </c>
      <c r="G100" s="32">
        <f t="shared" ref="G100" si="50">G89+G99</f>
        <v>23</v>
      </c>
      <c r="H100" s="32">
        <f t="shared" ref="H100" si="51">H89+H99</f>
        <v>18</v>
      </c>
      <c r="I100" s="32">
        <f t="shared" ref="I100" si="52">I89+I99</f>
        <v>72</v>
      </c>
      <c r="J100" s="32">
        <f t="shared" ref="J100:L100" si="53">J89+J99</f>
        <v>588</v>
      </c>
      <c r="K100" s="32"/>
      <c r="L100" s="32">
        <f t="shared" si="53"/>
        <v>90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260</v>
      </c>
      <c r="G101" s="40">
        <v>5</v>
      </c>
      <c r="H101" s="40">
        <v>11</v>
      </c>
      <c r="I101" s="40">
        <v>34</v>
      </c>
      <c r="J101" s="40">
        <f>199+45</f>
        <v>244</v>
      </c>
      <c r="K101" s="41">
        <v>226.40199999999999</v>
      </c>
      <c r="L101" s="40">
        <v>62</v>
      </c>
    </row>
    <row r="102" spans="1:12" ht="14.5" x14ac:dyDescent="0.3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59</v>
      </c>
      <c r="F103" s="43">
        <v>200</v>
      </c>
      <c r="G103" s="43">
        <v>3</v>
      </c>
      <c r="H103" s="43">
        <v>4</v>
      </c>
      <c r="I103" s="43">
        <v>12</v>
      </c>
      <c r="J103" s="43">
        <v>121</v>
      </c>
      <c r="K103" s="44">
        <v>418</v>
      </c>
      <c r="L103" s="43">
        <v>20</v>
      </c>
    </row>
    <row r="104" spans="1:12" ht="14.5" x14ac:dyDescent="0.35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3</v>
      </c>
      <c r="H104" s="43">
        <v>1</v>
      </c>
      <c r="I104" s="43">
        <v>28</v>
      </c>
      <c r="J104" s="43">
        <v>113</v>
      </c>
      <c r="K104" s="44">
        <v>103</v>
      </c>
      <c r="L104" s="43">
        <v>8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11</v>
      </c>
      <c r="H108" s="19">
        <f t="shared" si="54"/>
        <v>16</v>
      </c>
      <c r="I108" s="19">
        <f t="shared" si="54"/>
        <v>74</v>
      </c>
      <c r="J108" s="19">
        <f t="shared" si="54"/>
        <v>478</v>
      </c>
      <c r="K108" s="25"/>
      <c r="L108" s="19">
        <f t="shared" ref="L108" si="55">SUM(L101:L107)</f>
        <v>90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5" x14ac:dyDescent="0.3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5" x14ac:dyDescent="0.3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5" x14ac:dyDescent="0.3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8">G108+G118</f>
        <v>11</v>
      </c>
      <c r="H119" s="32">
        <f t="shared" ref="H119" si="59">H108+H118</f>
        <v>16</v>
      </c>
      <c r="I119" s="32">
        <f t="shared" ref="I119" si="60">I108+I118</f>
        <v>74</v>
      </c>
      <c r="J119" s="32">
        <f t="shared" ref="J119:L119" si="61">J108+J118</f>
        <v>478</v>
      </c>
      <c r="K119" s="32"/>
      <c r="L119" s="32">
        <f t="shared" si="61"/>
        <v>90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200</v>
      </c>
      <c r="G120" s="40">
        <v>12</v>
      </c>
      <c r="H120" s="40">
        <v>13</v>
      </c>
      <c r="I120" s="40">
        <v>38</v>
      </c>
      <c r="J120" s="40">
        <v>319</v>
      </c>
      <c r="K120" s="41">
        <v>331</v>
      </c>
      <c r="L120" s="40">
        <v>50</v>
      </c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</v>
      </c>
      <c r="H122" s="43">
        <v>0</v>
      </c>
      <c r="I122" s="43">
        <v>14</v>
      </c>
      <c r="J122" s="43">
        <v>50</v>
      </c>
      <c r="K122" s="44">
        <v>415</v>
      </c>
      <c r="L122" s="43">
        <v>15</v>
      </c>
    </row>
    <row r="123" spans="1:12" ht="14.5" x14ac:dyDescent="0.35">
      <c r="A123" s="14"/>
      <c r="B123" s="15"/>
      <c r="C123" s="11"/>
      <c r="D123" s="7" t="s">
        <v>23</v>
      </c>
      <c r="E123" s="42" t="s">
        <v>57</v>
      </c>
      <c r="F123" s="43">
        <v>40</v>
      </c>
      <c r="G123" s="43">
        <v>2</v>
      </c>
      <c r="H123" s="43">
        <v>0</v>
      </c>
      <c r="I123" s="43">
        <v>16</v>
      </c>
      <c r="J123" s="43">
        <v>79</v>
      </c>
      <c r="K123" s="44">
        <v>411</v>
      </c>
      <c r="L123" s="43">
        <v>5</v>
      </c>
    </row>
    <row r="124" spans="1:12" ht="14.5" x14ac:dyDescent="0.35">
      <c r="A124" s="14"/>
      <c r="B124" s="15"/>
      <c r="C124" s="11"/>
      <c r="D124" s="7" t="s">
        <v>24</v>
      </c>
      <c r="E124" s="42" t="s">
        <v>44</v>
      </c>
      <c r="F124" s="43">
        <v>100</v>
      </c>
      <c r="G124" s="43">
        <v>0</v>
      </c>
      <c r="H124" s="43">
        <v>0</v>
      </c>
      <c r="I124" s="43">
        <v>10</v>
      </c>
      <c r="J124" s="43">
        <v>26</v>
      </c>
      <c r="K124" s="44">
        <v>403</v>
      </c>
      <c r="L124" s="43">
        <v>20</v>
      </c>
    </row>
    <row r="125" spans="1:12" ht="14.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14</v>
      </c>
      <c r="H127" s="19">
        <f t="shared" si="62"/>
        <v>13</v>
      </c>
      <c r="I127" s="19">
        <f t="shared" si="62"/>
        <v>78</v>
      </c>
      <c r="J127" s="19">
        <f t="shared" si="62"/>
        <v>474</v>
      </c>
      <c r="K127" s="25"/>
      <c r="L127" s="19">
        <f t="shared" ref="L127" si="63">SUM(L120:L126)</f>
        <v>90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 x14ac:dyDescent="0.3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5" x14ac:dyDescent="0.3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5" x14ac:dyDescent="0.3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5" x14ac:dyDescent="0.3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540</v>
      </c>
      <c r="G138" s="32">
        <f t="shared" ref="G138" si="66">G127+G137</f>
        <v>14</v>
      </c>
      <c r="H138" s="32">
        <f t="shared" ref="H138" si="67">H127+H137</f>
        <v>13</v>
      </c>
      <c r="I138" s="32">
        <f t="shared" ref="I138" si="68">I127+I137</f>
        <v>78</v>
      </c>
      <c r="J138" s="32">
        <f t="shared" ref="J138:L138" si="69">J127+J137</f>
        <v>474</v>
      </c>
      <c r="K138" s="32"/>
      <c r="L138" s="32">
        <f t="shared" si="69"/>
        <v>90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200</v>
      </c>
      <c r="G139" s="40">
        <v>7</v>
      </c>
      <c r="H139" s="40">
        <v>6</v>
      </c>
      <c r="I139" s="40">
        <v>35</v>
      </c>
      <c r="J139" s="40">
        <v>225</v>
      </c>
      <c r="K139" s="41">
        <v>199</v>
      </c>
      <c r="L139" s="40">
        <v>50</v>
      </c>
    </row>
    <row r="140" spans="1:12" ht="14.5" x14ac:dyDescent="0.3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63</v>
      </c>
      <c r="F141" s="43">
        <v>250</v>
      </c>
      <c r="G141" s="43">
        <v>3</v>
      </c>
      <c r="H141" s="43">
        <v>1</v>
      </c>
      <c r="I141" s="43">
        <v>34</v>
      </c>
      <c r="J141" s="43">
        <v>143</v>
      </c>
      <c r="K141" s="44">
        <v>590.53</v>
      </c>
      <c r="L141" s="43">
        <v>30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4</v>
      </c>
      <c r="H142" s="43">
        <v>1</v>
      </c>
      <c r="I142" s="43">
        <v>35</v>
      </c>
      <c r="J142" s="43">
        <v>142</v>
      </c>
      <c r="K142" s="44">
        <v>104</v>
      </c>
      <c r="L142" s="43">
        <v>10</v>
      </c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14</v>
      </c>
      <c r="H146" s="19">
        <f t="shared" si="70"/>
        <v>8</v>
      </c>
      <c r="I146" s="19">
        <f t="shared" si="70"/>
        <v>104</v>
      </c>
      <c r="J146" s="19">
        <f t="shared" si="70"/>
        <v>510</v>
      </c>
      <c r="K146" s="25"/>
      <c r="L146" s="19">
        <f t="shared" ref="L146" si="71">SUM(L139:L145)</f>
        <v>90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5" x14ac:dyDescent="0.3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5" x14ac:dyDescent="0.3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500</v>
      </c>
      <c r="G157" s="32">
        <f t="shared" ref="G157" si="74">G146+G156</f>
        <v>14</v>
      </c>
      <c r="H157" s="32">
        <f t="shared" ref="H157" si="75">H146+H156</f>
        <v>8</v>
      </c>
      <c r="I157" s="32">
        <f t="shared" ref="I157" si="76">I146+I156</f>
        <v>104</v>
      </c>
      <c r="J157" s="32">
        <f t="shared" ref="J157:L157" si="77">J146+J156</f>
        <v>510</v>
      </c>
      <c r="K157" s="32"/>
      <c r="L157" s="32">
        <f t="shared" si="77"/>
        <v>90</v>
      </c>
    </row>
    <row r="158" spans="1:12" ht="2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300</v>
      </c>
      <c r="G158" s="40">
        <v>11</v>
      </c>
      <c r="H158" s="40">
        <v>16</v>
      </c>
      <c r="I158" s="40">
        <v>41</v>
      </c>
      <c r="J158" s="40">
        <v>345</v>
      </c>
      <c r="K158" s="41" t="s">
        <v>65</v>
      </c>
      <c r="L158" s="40">
        <v>70</v>
      </c>
    </row>
    <row r="159" spans="1:12" ht="14.5" x14ac:dyDescent="0.3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1</v>
      </c>
      <c r="H160" s="43">
        <v>0</v>
      </c>
      <c r="I160" s="43">
        <v>27</v>
      </c>
      <c r="J160" s="43">
        <v>84</v>
      </c>
      <c r="K160" s="44">
        <v>10</v>
      </c>
      <c r="L160" s="43">
        <v>15</v>
      </c>
    </row>
    <row r="161" spans="1:12" ht="14.5" x14ac:dyDescent="0.35">
      <c r="A161" s="23"/>
      <c r="B161" s="15"/>
      <c r="C161" s="11"/>
      <c r="D161" s="7" t="s">
        <v>23</v>
      </c>
      <c r="E161" s="42" t="s">
        <v>57</v>
      </c>
      <c r="F161" s="43">
        <v>40</v>
      </c>
      <c r="G161" s="43">
        <v>2</v>
      </c>
      <c r="H161" s="43">
        <v>0</v>
      </c>
      <c r="I161" s="43">
        <v>16</v>
      </c>
      <c r="J161" s="43">
        <v>79</v>
      </c>
      <c r="K161" s="44">
        <v>411</v>
      </c>
      <c r="L161" s="43">
        <v>5</v>
      </c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14</v>
      </c>
      <c r="H165" s="19">
        <f t="shared" si="78"/>
        <v>16</v>
      </c>
      <c r="I165" s="19">
        <f t="shared" si="78"/>
        <v>84</v>
      </c>
      <c r="J165" s="19">
        <f t="shared" si="78"/>
        <v>508</v>
      </c>
      <c r="K165" s="25"/>
      <c r="L165" s="19">
        <f t="shared" ref="L165" si="79">SUM(L158:L164)</f>
        <v>90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5" x14ac:dyDescent="0.3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5" x14ac:dyDescent="0.3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5" x14ac:dyDescent="0.3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540</v>
      </c>
      <c r="G176" s="32">
        <f t="shared" ref="G176" si="82">G165+G175</f>
        <v>14</v>
      </c>
      <c r="H176" s="32">
        <f t="shared" ref="H176" si="83">H165+H175</f>
        <v>16</v>
      </c>
      <c r="I176" s="32">
        <f t="shared" ref="I176" si="84">I165+I175</f>
        <v>84</v>
      </c>
      <c r="J176" s="32">
        <f t="shared" ref="J176:L176" si="85">J165+J175</f>
        <v>508</v>
      </c>
      <c r="K176" s="32"/>
      <c r="L176" s="32">
        <f t="shared" si="85"/>
        <v>90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66</v>
      </c>
      <c r="F177" s="40">
        <v>180</v>
      </c>
      <c r="G177" s="40">
        <v>26</v>
      </c>
      <c r="H177" s="40">
        <v>31</v>
      </c>
      <c r="I177" s="40">
        <v>40</v>
      </c>
      <c r="J177" s="40">
        <v>437</v>
      </c>
      <c r="K177" s="41">
        <v>504</v>
      </c>
      <c r="L177" s="40">
        <v>57</v>
      </c>
    </row>
    <row r="178" spans="1:12" ht="14.5" x14ac:dyDescent="0.3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</v>
      </c>
      <c r="H179" s="43">
        <v>0</v>
      </c>
      <c r="I179" s="43">
        <v>6</v>
      </c>
      <c r="J179" s="43">
        <v>21</v>
      </c>
      <c r="K179" s="44">
        <v>52</v>
      </c>
      <c r="L179" s="43">
        <v>10</v>
      </c>
    </row>
    <row r="180" spans="1:12" ht="14.5" x14ac:dyDescent="0.35">
      <c r="A180" s="23"/>
      <c r="B180" s="15"/>
      <c r="C180" s="11"/>
      <c r="D180" s="7" t="s">
        <v>23</v>
      </c>
      <c r="E180" s="42" t="s">
        <v>57</v>
      </c>
      <c r="F180" s="43">
        <v>20</v>
      </c>
      <c r="G180" s="43">
        <v>1</v>
      </c>
      <c r="H180" s="43">
        <v>0</v>
      </c>
      <c r="I180" s="43">
        <v>8</v>
      </c>
      <c r="J180" s="43">
        <v>39</v>
      </c>
      <c r="K180" s="44">
        <v>411</v>
      </c>
      <c r="L180" s="43">
        <v>3</v>
      </c>
    </row>
    <row r="181" spans="1:12" ht="14.5" x14ac:dyDescent="0.35">
      <c r="A181" s="23"/>
      <c r="B181" s="15"/>
      <c r="C181" s="11"/>
      <c r="D181" s="7" t="s">
        <v>24</v>
      </c>
      <c r="E181" s="42" t="s">
        <v>44</v>
      </c>
      <c r="F181" s="43">
        <v>100</v>
      </c>
      <c r="G181" s="43">
        <v>0</v>
      </c>
      <c r="H181" s="43">
        <v>0</v>
      </c>
      <c r="I181" s="43">
        <v>10</v>
      </c>
      <c r="J181" s="43">
        <v>26</v>
      </c>
      <c r="K181" s="44">
        <v>403</v>
      </c>
      <c r="L181" s="43">
        <v>20</v>
      </c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27</v>
      </c>
      <c r="H184" s="19">
        <f t="shared" si="86"/>
        <v>31</v>
      </c>
      <c r="I184" s="19">
        <f t="shared" si="86"/>
        <v>64</v>
      </c>
      <c r="J184" s="19">
        <f t="shared" si="86"/>
        <v>523</v>
      </c>
      <c r="K184" s="25"/>
      <c r="L184" s="19">
        <f t="shared" ref="L184" si="87">SUM(L177:L183)</f>
        <v>90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5" x14ac:dyDescent="0.3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5" x14ac:dyDescent="0.3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5" x14ac:dyDescent="0.3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5" x14ac:dyDescent="0.3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90">G184+G194</f>
        <v>27</v>
      </c>
      <c r="H195" s="32">
        <f t="shared" ref="H195" si="91">H184+H194</f>
        <v>31</v>
      </c>
      <c r="I195" s="32">
        <f t="shared" ref="I195" si="92">I184+I194</f>
        <v>64</v>
      </c>
      <c r="J195" s="32">
        <f t="shared" ref="J195:L195" si="93">J184+J194</f>
        <v>523</v>
      </c>
      <c r="K195" s="32"/>
      <c r="L195" s="32">
        <f t="shared" si="93"/>
        <v>90</v>
      </c>
    </row>
    <row r="196" spans="1:12" ht="13.5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521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</v>
      </c>
      <c r="H196" s="34">
        <f t="shared" si="94"/>
        <v>17.399999999999999</v>
      </c>
      <c r="I196" s="34">
        <f t="shared" si="94"/>
        <v>89.2</v>
      </c>
      <c r="J196" s="34">
        <f t="shared" si="94"/>
        <v>527.6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2025-08-27T18:59:15Z</cp:lastPrinted>
  <dcterms:created xsi:type="dcterms:W3CDTF">2022-05-16T14:23:56Z</dcterms:created>
  <dcterms:modified xsi:type="dcterms:W3CDTF">2025-08-31T12:21:07Z</dcterms:modified>
</cp:coreProperties>
</file>